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085" activeTab="0"/>
  </bookViews>
  <sheets>
    <sheet name="ures" sheetId="1" r:id="rId1"/>
    <sheet name="megolda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<sst xmlns="http://schemas.openxmlformats.org/spreadsheetml/2006/main" count="56" uniqueCount="28">
  <si>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tej</t>
  </si>
  <si>
    <t>kenyér</t>
  </si>
  <si>
    <t>margarin</t>
  </si>
  <si>
    <t>tejföl</t>
  </si>
  <si>
    <t xml:space="preserve">habtejszín </t>
  </si>
  <si>
    <t>pudingpor</t>
  </si>
  <si>
    <t>kávé</t>
  </si>
  <si>
    <t>babapiskóta</t>
  </si>
  <si>
    <t xml:space="preserve">tusfürdő </t>
  </si>
  <si>
    <t>ásványvíz</t>
  </si>
  <si>
    <t>ÁFA</t>
  </si>
  <si>
    <t>olcsó?</t>
  </si>
  <si>
    <t>Átlag</t>
  </si>
  <si>
    <t>Módusz</t>
  </si>
  <si>
    <t>Medián</t>
  </si>
  <si>
    <t>Maximum</t>
  </si>
  <si>
    <t>Minimum</t>
  </si>
  <si>
    <t>Összesen</t>
  </si>
  <si>
    <t>Tétel</t>
  </si>
  <si>
    <t>Árucikk</t>
  </si>
  <si>
    <t>Mennyiség</t>
  </si>
  <si>
    <t>Egységár</t>
  </si>
  <si>
    <t>Nettó ár</t>
  </si>
  <si>
    <t>Bruttó ár</t>
  </si>
  <si>
    <t>Akció</t>
  </si>
  <si>
    <t>csoki</t>
  </si>
  <si>
    <t>Akciós egység ár</t>
  </si>
  <si>
    <t>sok?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</si>
</sst>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.00_);[Red]\(&quot;Ft&quot;#,##0.00\)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10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/>
    </xf>
    <xf numFmtId="8" fontId="0" fillId="14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9" fontId="0" fillId="34" borderId="10" xfId="0" applyNumberFormat="1" applyFill="1" applyBorder="1" applyAlignment="1">
      <alignment/>
    </xf>
    <xf numFmtId="9" fontId="0" fillId="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9" fontId="0" fillId="6" borderId="10" xfId="60" applyFont="1" applyFill="1" applyBorder="1" applyAlignment="1">
      <alignment/>
    </xf>
    <xf numFmtId="9" fontId="0" fillId="0" borderId="10" xfId="60" applyFont="1" applyBorder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0" fillId="10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2175"/>
          <c:w val="0.971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megoldas!$C$1</c:f>
              <c:strCache>
                <c:ptCount val="1"/>
                <c:pt idx="0">
                  <c:v>Mennyiség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megoldas!$B$2:$B$12</c:f>
              <c:strCache/>
            </c:strRef>
          </c:cat>
          <c:val>
            <c:numRef>
              <c:f>megoldas!$C$2:$C$12</c:f>
              <c:numCache/>
            </c:numRef>
          </c:val>
        </c:ser>
        <c:overlap val="-27"/>
        <c:gapWidth val="219"/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784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8525"/>
          <c:y val="0.19675"/>
          <c:w val="0.42475"/>
          <c:h val="0.71675"/>
        </c:manualLayout>
      </c:layout>
      <c:radarChart>
        <c:radarStyle val="marker"/>
        <c:varyColors val="0"/>
        <c:ser>
          <c:idx val="0"/>
          <c:order val="0"/>
          <c:tx>
            <c:strRef>
              <c:f>megoldas!$D$1</c:f>
              <c:strCache>
                <c:ptCount val="1"/>
                <c:pt idx="0">
                  <c:v>Egységár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megoldas!$B$2:$B$12</c:f>
              <c:strCache/>
            </c:strRef>
          </c:cat>
          <c:val>
            <c:numRef>
              <c:f>megoldas!$D$2:$D$12</c:f>
              <c:numCache/>
            </c:numRef>
          </c:val>
        </c:ser>
        <c:axId val="1926897"/>
        <c:axId val="17342074"/>
      </c:radarChart>
      <c:catAx>
        <c:axId val="19268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342074"/>
        <c:crosses val="autoZero"/>
        <c:auto val="0"/>
        <c:lblOffset val="100"/>
        <c:tickLblSkip val="1"/>
        <c:noMultiLvlLbl val="0"/>
      </c:catAx>
      <c:valAx>
        <c:axId val="173420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6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38100</xdr:rowOff>
    </xdr:from>
    <xdr:to>
      <xdr:col>18</xdr:col>
      <xdr:colOff>381000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7705725" y="38100"/>
        <a:ext cx="45720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17</xdr:row>
      <xdr:rowOff>104775</xdr:rowOff>
    </xdr:from>
    <xdr:to>
      <xdr:col>18</xdr:col>
      <xdr:colOff>333375</xdr:colOff>
      <xdr:row>34</xdr:row>
      <xdr:rowOff>47625</xdr:rowOff>
    </xdr:to>
    <xdr:graphicFrame>
      <xdr:nvGraphicFramePr>
        <xdr:cNvPr id="2" name="Diagram 2"/>
        <xdr:cNvGraphicFramePr/>
      </xdr:nvGraphicFramePr>
      <xdr:xfrm>
        <a:off x="7639050" y="2857500"/>
        <a:ext cx="45910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G40" sqref="G40"/>
    </sheetView>
  </sheetViews>
  <sheetFormatPr defaultColWidth="9.140625" defaultRowHeight="12.75"/>
  <sheetData>
    <row r="1" spans="1:11" ht="12.7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10</v>
      </c>
      <c r="G1" t="s">
        <v>23</v>
      </c>
      <c r="H1" t="s">
        <v>24</v>
      </c>
      <c r="I1" t="s">
        <v>26</v>
      </c>
      <c r="J1" t="s">
        <v>11</v>
      </c>
      <c r="K1" t="s">
        <v>27</v>
      </c>
    </row>
    <row r="2" spans="1:8" ht="12.75">
      <c r="A2">
        <v>1</v>
      </c>
      <c r="B2" t="s">
        <v>0</v>
      </c>
      <c r="C2">
        <v>5</v>
      </c>
      <c r="D2" s="14">
        <v>100</v>
      </c>
      <c r="F2" s="15">
        <v>0.25</v>
      </c>
      <c r="H2" s="15">
        <v>0.2</v>
      </c>
    </row>
    <row r="3" spans="1:6" ht="12.75">
      <c r="A3">
        <v>2</v>
      </c>
      <c r="B3" t="s">
        <v>1</v>
      </c>
      <c r="C3">
        <v>1</v>
      </c>
      <c r="D3" s="14">
        <v>108</v>
      </c>
      <c r="F3" s="15">
        <v>0.25</v>
      </c>
    </row>
    <row r="4" spans="1:8" ht="12.75">
      <c r="A4">
        <v>3</v>
      </c>
      <c r="B4" t="s">
        <v>2</v>
      </c>
      <c r="C4">
        <v>3</v>
      </c>
      <c r="D4" s="14">
        <v>250</v>
      </c>
      <c r="F4" s="15">
        <v>0.25</v>
      </c>
      <c r="H4" s="15">
        <v>0.5</v>
      </c>
    </row>
    <row r="5" spans="1:6" ht="12.75">
      <c r="A5">
        <v>4</v>
      </c>
      <c r="B5" t="s">
        <v>3</v>
      </c>
      <c r="C5">
        <v>1</v>
      </c>
      <c r="D5" s="14">
        <v>164</v>
      </c>
      <c r="F5" s="15">
        <v>0.25</v>
      </c>
    </row>
    <row r="6" spans="1:6" ht="12.75">
      <c r="A6">
        <v>5</v>
      </c>
      <c r="B6" t="s">
        <v>4</v>
      </c>
      <c r="C6">
        <v>4</v>
      </c>
      <c r="D6" s="14">
        <v>185</v>
      </c>
      <c r="F6" s="15">
        <v>0.25</v>
      </c>
    </row>
    <row r="7" spans="1:8" ht="12.75">
      <c r="A7">
        <v>6</v>
      </c>
      <c r="B7" t="s">
        <v>5</v>
      </c>
      <c r="C7">
        <v>0</v>
      </c>
      <c r="D7" s="14">
        <v>86</v>
      </c>
      <c r="F7" s="15">
        <v>0.12</v>
      </c>
      <c r="H7" s="15">
        <v>0.1</v>
      </c>
    </row>
    <row r="8" spans="1:6" ht="12.75">
      <c r="A8">
        <v>7</v>
      </c>
      <c r="B8" t="s">
        <v>6</v>
      </c>
      <c r="C8">
        <v>5</v>
      </c>
      <c r="D8" s="14">
        <v>380</v>
      </c>
      <c r="F8" s="15">
        <v>0.25</v>
      </c>
    </row>
    <row r="9" spans="1:8" ht="12.75">
      <c r="A9">
        <v>8</v>
      </c>
      <c r="B9" t="s">
        <v>7</v>
      </c>
      <c r="C9">
        <v>10</v>
      </c>
      <c r="D9" s="14">
        <v>559</v>
      </c>
      <c r="F9" s="15">
        <v>0.25</v>
      </c>
      <c r="H9" s="15">
        <v>0.8</v>
      </c>
    </row>
    <row r="10" spans="1:6" ht="12.75">
      <c r="A10">
        <v>9</v>
      </c>
      <c r="B10" t="s">
        <v>8</v>
      </c>
      <c r="C10">
        <v>1</v>
      </c>
      <c r="D10" s="14">
        <v>800</v>
      </c>
      <c r="F10" s="15">
        <v>0.25</v>
      </c>
    </row>
    <row r="11" spans="1:6" ht="12.75">
      <c r="A11">
        <v>10</v>
      </c>
      <c r="B11" t="s">
        <v>9</v>
      </c>
      <c r="C11">
        <v>4</v>
      </c>
      <c r="D11" s="14">
        <v>75</v>
      </c>
      <c r="F11" s="15">
        <v>0.25</v>
      </c>
    </row>
    <row r="12" spans="1:8" ht="12.75">
      <c r="A12">
        <v>11</v>
      </c>
      <c r="B12" t="s">
        <v>25</v>
      </c>
      <c r="C12">
        <v>22</v>
      </c>
      <c r="D12" s="14">
        <v>120</v>
      </c>
      <c r="F12" s="15">
        <v>0.2</v>
      </c>
      <c r="H12" s="15">
        <v>0.1</v>
      </c>
    </row>
    <row r="13" ht="12.75">
      <c r="A13" t="s">
        <v>17</v>
      </c>
    </row>
    <row r="15" ht="12.75">
      <c r="A15" t="s">
        <v>16</v>
      </c>
    </row>
    <row r="16" ht="12.75">
      <c r="A16" t="s">
        <v>15</v>
      </c>
    </row>
    <row r="17" ht="12.75">
      <c r="A17" t="s">
        <v>14</v>
      </c>
    </row>
    <row r="18" ht="12.75">
      <c r="A18" t="s">
        <v>13</v>
      </c>
    </row>
    <row r="19" ht="12.75">
      <c r="A19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10" zoomScaleNormal="110" zoomScalePageLayoutView="0" workbookViewId="0" topLeftCell="A1">
      <selection activeCell="J29" sqref="J29"/>
    </sheetView>
  </sheetViews>
  <sheetFormatPr defaultColWidth="9.140625" defaultRowHeight="12.75"/>
  <cols>
    <col min="3" max="3" width="9.7109375" style="0" customWidth="1"/>
    <col min="4" max="4" width="10.28125" style="0" bestFit="1" customWidth="1"/>
    <col min="5" max="5" width="11.421875" style="0" bestFit="1" customWidth="1"/>
    <col min="7" max="7" width="11.421875" style="0" bestFit="1" customWidth="1"/>
    <col min="9" max="9" width="16.57421875" style="0" bestFit="1" customWidth="1"/>
    <col min="10" max="10" width="9.28125" style="0" customWidth="1"/>
  </cols>
  <sheetData>
    <row r="1" spans="1:11" ht="12.7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10</v>
      </c>
      <c r="G1" s="1" t="s">
        <v>23</v>
      </c>
      <c r="H1" s="1" t="s">
        <v>24</v>
      </c>
      <c r="I1" s="2" t="s">
        <v>26</v>
      </c>
      <c r="J1" s="1" t="s">
        <v>11</v>
      </c>
      <c r="K1" s="17" t="s">
        <v>27</v>
      </c>
    </row>
    <row r="2" spans="1:11" ht="12.75">
      <c r="A2" s="3">
        <v>1</v>
      </c>
      <c r="B2" s="4" t="s">
        <v>0</v>
      </c>
      <c r="C2" s="5">
        <v>5</v>
      </c>
      <c r="D2" s="6">
        <v>100</v>
      </c>
      <c r="E2" s="7">
        <f>C2*D2</f>
        <v>500</v>
      </c>
      <c r="F2" s="8">
        <v>0.25</v>
      </c>
      <c r="G2" s="7">
        <f>E2+E2*F2</f>
        <v>625</v>
      </c>
      <c r="H2" s="9">
        <v>0.2</v>
      </c>
      <c r="I2" s="7">
        <f>D2-D2*H2</f>
        <v>80</v>
      </c>
      <c r="J2" s="10" t="str">
        <f>IF(I2&gt;500,"drága","olcsó")</f>
        <v>olcsó</v>
      </c>
      <c r="K2" s="10" t="str">
        <f>IF(C2&gt;2,"sok","kevés")</f>
        <v>sok</v>
      </c>
    </row>
    <row r="3" spans="1:11" ht="12.75">
      <c r="A3" s="3">
        <v>2</v>
      </c>
      <c r="B3" s="4" t="s">
        <v>1</v>
      </c>
      <c r="C3" s="5">
        <v>1</v>
      </c>
      <c r="D3" s="6">
        <v>108</v>
      </c>
      <c r="E3" s="7">
        <f aca="true" t="shared" si="0" ref="E3:E12">C3*D3</f>
        <v>108</v>
      </c>
      <c r="F3" s="8">
        <v>0.25</v>
      </c>
      <c r="G3" s="7">
        <f aca="true" t="shared" si="1" ref="G3:G12">E3+E3*F3</f>
        <v>135</v>
      </c>
      <c r="H3" s="11"/>
      <c r="I3" s="7">
        <f aca="true" t="shared" si="2" ref="I3:I12">D3-D3*H3</f>
        <v>108</v>
      </c>
      <c r="J3" s="10" t="str">
        <f aca="true" t="shared" si="3" ref="J3:J12">IF(I3&gt;500,"drága","olcsó")</f>
        <v>olcsó</v>
      </c>
      <c r="K3" s="10" t="str">
        <f aca="true" t="shared" si="4" ref="K3:K12">IF(C3&gt;2,"sok","kevés")</f>
        <v>kevés</v>
      </c>
    </row>
    <row r="4" spans="1:11" ht="12.75">
      <c r="A4" s="3">
        <v>3</v>
      </c>
      <c r="B4" s="4" t="s">
        <v>2</v>
      </c>
      <c r="C4" s="5">
        <v>3</v>
      </c>
      <c r="D4" s="6">
        <v>250</v>
      </c>
      <c r="E4" s="7">
        <f t="shared" si="0"/>
        <v>750</v>
      </c>
      <c r="F4" s="8">
        <v>0.25</v>
      </c>
      <c r="G4" s="7">
        <f t="shared" si="1"/>
        <v>937.5</v>
      </c>
      <c r="H4" s="9">
        <v>0.5</v>
      </c>
      <c r="I4" s="7">
        <f t="shared" si="2"/>
        <v>125</v>
      </c>
      <c r="J4" s="10" t="str">
        <f t="shared" si="3"/>
        <v>olcsó</v>
      </c>
      <c r="K4" s="10" t="str">
        <f t="shared" si="4"/>
        <v>sok</v>
      </c>
    </row>
    <row r="5" spans="1:11" ht="12.75">
      <c r="A5" s="3">
        <v>4</v>
      </c>
      <c r="B5" s="4" t="s">
        <v>3</v>
      </c>
      <c r="C5" s="5">
        <v>1</v>
      </c>
      <c r="D5" s="6">
        <v>164</v>
      </c>
      <c r="E5" s="7">
        <f t="shared" si="0"/>
        <v>164</v>
      </c>
      <c r="F5" s="8">
        <v>0.25</v>
      </c>
      <c r="G5" s="7">
        <f t="shared" si="1"/>
        <v>205</v>
      </c>
      <c r="H5" s="11"/>
      <c r="I5" s="7">
        <f t="shared" si="2"/>
        <v>164</v>
      </c>
      <c r="J5" s="10" t="str">
        <f t="shared" si="3"/>
        <v>olcsó</v>
      </c>
      <c r="K5" s="10" t="str">
        <f t="shared" si="4"/>
        <v>kevés</v>
      </c>
    </row>
    <row r="6" spans="1:11" ht="12.75">
      <c r="A6" s="3">
        <v>5</v>
      </c>
      <c r="B6" s="4" t="s">
        <v>4</v>
      </c>
      <c r="C6" s="5">
        <v>4</v>
      </c>
      <c r="D6" s="6">
        <v>185</v>
      </c>
      <c r="E6" s="7">
        <f t="shared" si="0"/>
        <v>740</v>
      </c>
      <c r="F6" s="8">
        <v>0.25</v>
      </c>
      <c r="G6" s="7">
        <f t="shared" si="1"/>
        <v>925</v>
      </c>
      <c r="H6" s="11"/>
      <c r="I6" s="7">
        <f t="shared" si="2"/>
        <v>185</v>
      </c>
      <c r="J6" s="10" t="str">
        <f t="shared" si="3"/>
        <v>olcsó</v>
      </c>
      <c r="K6" s="10" t="str">
        <f t="shared" si="4"/>
        <v>sok</v>
      </c>
    </row>
    <row r="7" spans="1:11" ht="12.75">
      <c r="A7" s="3">
        <v>6</v>
      </c>
      <c r="B7" s="4" t="s">
        <v>5</v>
      </c>
      <c r="C7" s="5">
        <v>0</v>
      </c>
      <c r="D7" s="6">
        <v>86</v>
      </c>
      <c r="E7" s="7">
        <f t="shared" si="0"/>
        <v>0</v>
      </c>
      <c r="F7" s="8">
        <v>0.12</v>
      </c>
      <c r="G7" s="7">
        <f t="shared" si="1"/>
        <v>0</v>
      </c>
      <c r="H7" s="9">
        <v>0.1</v>
      </c>
      <c r="I7" s="7">
        <f t="shared" si="2"/>
        <v>77.4</v>
      </c>
      <c r="J7" s="10" t="str">
        <f t="shared" si="3"/>
        <v>olcsó</v>
      </c>
      <c r="K7" s="10" t="str">
        <f t="shared" si="4"/>
        <v>kevés</v>
      </c>
    </row>
    <row r="8" spans="1:11" ht="12.75">
      <c r="A8" s="3">
        <v>7</v>
      </c>
      <c r="B8" s="4" t="s">
        <v>6</v>
      </c>
      <c r="C8" s="5">
        <v>5</v>
      </c>
      <c r="D8" s="6">
        <v>380</v>
      </c>
      <c r="E8" s="7">
        <f t="shared" si="0"/>
        <v>1900</v>
      </c>
      <c r="F8" s="8">
        <v>0.25</v>
      </c>
      <c r="G8" s="7">
        <f t="shared" si="1"/>
        <v>2375</v>
      </c>
      <c r="H8" s="11"/>
      <c r="I8" s="7">
        <f t="shared" si="2"/>
        <v>380</v>
      </c>
      <c r="J8" s="10" t="str">
        <f t="shared" si="3"/>
        <v>olcsó</v>
      </c>
      <c r="K8" s="10" t="str">
        <f t="shared" si="4"/>
        <v>sok</v>
      </c>
    </row>
    <row r="9" spans="1:11" ht="12.75">
      <c r="A9" s="3">
        <v>8</v>
      </c>
      <c r="B9" s="4" t="s">
        <v>7</v>
      </c>
      <c r="C9" s="5">
        <v>10</v>
      </c>
      <c r="D9" s="6">
        <v>559</v>
      </c>
      <c r="E9" s="7">
        <f t="shared" si="0"/>
        <v>5590</v>
      </c>
      <c r="F9" s="8">
        <v>0.25</v>
      </c>
      <c r="G9" s="7">
        <f t="shared" si="1"/>
        <v>6987.5</v>
      </c>
      <c r="H9" s="9">
        <v>0.8</v>
      </c>
      <c r="I9" s="7">
        <f t="shared" si="2"/>
        <v>111.79999999999995</v>
      </c>
      <c r="J9" s="10" t="str">
        <f t="shared" si="3"/>
        <v>olcsó</v>
      </c>
      <c r="K9" s="10" t="str">
        <f t="shared" si="4"/>
        <v>sok</v>
      </c>
    </row>
    <row r="10" spans="1:11" ht="12.75">
      <c r="A10" s="3">
        <v>9</v>
      </c>
      <c r="B10" s="4" t="s">
        <v>8</v>
      </c>
      <c r="C10" s="5">
        <v>1</v>
      </c>
      <c r="D10" s="6">
        <v>800</v>
      </c>
      <c r="E10" s="7">
        <f t="shared" si="0"/>
        <v>800</v>
      </c>
      <c r="F10" s="8">
        <v>0.25</v>
      </c>
      <c r="G10" s="7">
        <f t="shared" si="1"/>
        <v>1000</v>
      </c>
      <c r="H10" s="11"/>
      <c r="I10" s="7">
        <f t="shared" si="2"/>
        <v>800</v>
      </c>
      <c r="J10" s="10" t="str">
        <f t="shared" si="3"/>
        <v>drága</v>
      </c>
      <c r="K10" s="10" t="str">
        <f t="shared" si="4"/>
        <v>kevés</v>
      </c>
    </row>
    <row r="11" spans="1:11" ht="12.75">
      <c r="A11" s="3">
        <v>10</v>
      </c>
      <c r="B11" s="4" t="s">
        <v>9</v>
      </c>
      <c r="C11" s="5">
        <v>4</v>
      </c>
      <c r="D11" s="6">
        <v>75</v>
      </c>
      <c r="E11" s="7">
        <f t="shared" si="0"/>
        <v>300</v>
      </c>
      <c r="F11" s="8">
        <v>0.25</v>
      </c>
      <c r="G11" s="7">
        <f t="shared" si="1"/>
        <v>375</v>
      </c>
      <c r="H11" s="11"/>
      <c r="I11" s="7">
        <f t="shared" si="2"/>
        <v>75</v>
      </c>
      <c r="J11" s="10" t="str">
        <f t="shared" si="3"/>
        <v>olcsó</v>
      </c>
      <c r="K11" s="10" t="str">
        <f t="shared" si="4"/>
        <v>sok</v>
      </c>
    </row>
    <row r="12" spans="1:11" ht="12.75">
      <c r="A12" s="3">
        <v>11</v>
      </c>
      <c r="B12" s="4" t="s">
        <v>25</v>
      </c>
      <c r="C12" s="5">
        <v>22</v>
      </c>
      <c r="D12" s="6">
        <v>120</v>
      </c>
      <c r="E12" s="7">
        <f t="shared" si="0"/>
        <v>2640</v>
      </c>
      <c r="F12" s="8">
        <v>0.2</v>
      </c>
      <c r="G12" s="7">
        <f t="shared" si="1"/>
        <v>3168</v>
      </c>
      <c r="H12" s="12">
        <v>0.1</v>
      </c>
      <c r="I12" s="7">
        <f t="shared" si="2"/>
        <v>108</v>
      </c>
      <c r="J12" s="10" t="str">
        <f t="shared" si="3"/>
        <v>olcsó</v>
      </c>
      <c r="K12" s="10" t="str">
        <f t="shared" si="4"/>
        <v>sok</v>
      </c>
    </row>
    <row r="13" spans="1:11" ht="12.75">
      <c r="A13" s="16" t="s">
        <v>17</v>
      </c>
      <c r="B13" s="10"/>
      <c r="C13" s="10"/>
      <c r="D13" s="10"/>
      <c r="E13" s="7">
        <f>SUM(E2:E12)</f>
        <v>13492</v>
      </c>
      <c r="F13" s="10"/>
      <c r="G13" s="7">
        <f>SUM(G2:G12)</f>
        <v>16733</v>
      </c>
      <c r="H13" s="10"/>
      <c r="I13" s="10"/>
      <c r="J13" s="10"/>
      <c r="K13" s="10"/>
    </row>
    <row r="15" spans="1:9" ht="12.75">
      <c r="A15" s="16" t="s">
        <v>16</v>
      </c>
      <c r="B15" s="10"/>
      <c r="C15" s="10">
        <f>MIN(C2:C12)</f>
        <v>0</v>
      </c>
      <c r="D15" s="10">
        <f aca="true" t="shared" si="5" ref="D15:I15">MIN(D2:D12)</f>
        <v>75</v>
      </c>
      <c r="E15" s="10">
        <f t="shared" si="5"/>
        <v>0</v>
      </c>
      <c r="F15" s="13">
        <f t="shared" si="5"/>
        <v>0.12</v>
      </c>
      <c r="G15" s="10">
        <f t="shared" si="5"/>
        <v>0</v>
      </c>
      <c r="H15" s="13">
        <f t="shared" si="5"/>
        <v>0.1</v>
      </c>
      <c r="I15" s="10">
        <f t="shared" si="5"/>
        <v>75</v>
      </c>
    </row>
    <row r="16" spans="1:9" ht="12.75">
      <c r="A16" s="16" t="s">
        <v>15</v>
      </c>
      <c r="B16" s="10"/>
      <c r="C16" s="10">
        <f>MAX(C2:C12)</f>
        <v>22</v>
      </c>
      <c r="D16" s="10">
        <f aca="true" t="shared" si="6" ref="D16:I16">MAX(D2:D12)</f>
        <v>800</v>
      </c>
      <c r="E16" s="10">
        <f t="shared" si="6"/>
        <v>5590</v>
      </c>
      <c r="F16" s="13">
        <f t="shared" si="6"/>
        <v>0.25</v>
      </c>
      <c r="G16" s="10">
        <f t="shared" si="6"/>
        <v>6987.5</v>
      </c>
      <c r="H16" s="13">
        <f t="shared" si="6"/>
        <v>0.8</v>
      </c>
      <c r="I16" s="10">
        <f t="shared" si="6"/>
        <v>800</v>
      </c>
    </row>
    <row r="17" spans="1:9" ht="12.75">
      <c r="A17" s="16" t="s">
        <v>14</v>
      </c>
      <c r="B17" s="10"/>
      <c r="C17" s="10">
        <f>MEDIAN(C2:C12)</f>
        <v>4</v>
      </c>
      <c r="D17" s="10">
        <f aca="true" t="shared" si="7" ref="D17:I17">MEDIAN(D2:D12)</f>
        <v>164</v>
      </c>
      <c r="E17" s="10">
        <f t="shared" si="7"/>
        <v>740</v>
      </c>
      <c r="F17" s="13">
        <f t="shared" si="7"/>
        <v>0.25</v>
      </c>
      <c r="G17" s="10">
        <f t="shared" si="7"/>
        <v>925</v>
      </c>
      <c r="H17" s="13">
        <f t="shared" si="7"/>
        <v>0.2</v>
      </c>
      <c r="I17" s="10">
        <f t="shared" si="7"/>
        <v>111.79999999999995</v>
      </c>
    </row>
    <row r="18" spans="1:9" ht="12.75">
      <c r="A18" s="16" t="s">
        <v>13</v>
      </c>
      <c r="B18" s="10"/>
      <c r="C18" s="10">
        <f>MODE(C2:C12)</f>
        <v>1</v>
      </c>
      <c r="D18" s="10"/>
      <c r="E18" s="10"/>
      <c r="F18" s="13"/>
      <c r="G18" s="10"/>
      <c r="H18" s="13">
        <f>MODE(H2:H12)</f>
        <v>0.1</v>
      </c>
      <c r="I18" s="10">
        <f>MODE(I2:I12)</f>
        <v>108</v>
      </c>
    </row>
    <row r="19" spans="1:9" ht="12.75">
      <c r="A19" s="16" t="s">
        <v>12</v>
      </c>
      <c r="B19" s="10"/>
      <c r="C19" s="10">
        <f>AVERAGE(C2:C12)</f>
        <v>5.090909090909091</v>
      </c>
      <c r="D19" s="10">
        <f aca="true" t="shared" si="8" ref="D19:I19">AVERAGE(D2:D12)</f>
        <v>257</v>
      </c>
      <c r="E19" s="10">
        <f t="shared" si="8"/>
        <v>1226.5454545454545</v>
      </c>
      <c r="F19" s="13">
        <f t="shared" si="8"/>
        <v>0.23363636363636367</v>
      </c>
      <c r="G19" s="10">
        <f t="shared" si="8"/>
        <v>1521.1818181818182</v>
      </c>
      <c r="H19" s="13">
        <f t="shared" si="8"/>
        <v>0.34</v>
      </c>
      <c r="I19" s="10">
        <f t="shared" si="8"/>
        <v>201.29090909090908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iskola</cp:lastModifiedBy>
  <dcterms:created xsi:type="dcterms:W3CDTF">2011-01-07T11:20:48Z</dcterms:created>
  <dcterms:modified xsi:type="dcterms:W3CDTF">2020-02-20T09:34:55Z</dcterms:modified>
  <cp:category/>
  <cp:version/>
  <cp:contentType/>
  <cp:contentStatus/>
</cp:coreProperties>
</file>